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H9" i="1"/>
  <c r="H6"/>
  <c r="H3"/>
  <c r="H22"/>
  <c r="J15" l="1"/>
  <c r="J29" l="1"/>
  <c r="H26" l="1"/>
  <c r="J26" s="1"/>
  <c r="J24"/>
  <c r="J22"/>
  <c r="J20"/>
  <c r="J17"/>
  <c r="H12"/>
  <c r="J12" s="1"/>
  <c r="J9"/>
  <c r="J6"/>
  <c r="J3"/>
  <c r="J31" l="1"/>
</calcChain>
</file>

<file path=xl/sharedStrings.xml><?xml version="1.0" encoding="utf-8"?>
<sst xmlns="http://schemas.openxmlformats.org/spreadsheetml/2006/main" count="53" uniqueCount="47">
  <si>
    <t>indicazione 
dei lavori</t>
  </si>
  <si>
    <t>p.u.</t>
  </si>
  <si>
    <t>lungh.</t>
  </si>
  <si>
    <t>largh.</t>
  </si>
  <si>
    <t>alt.</t>
  </si>
  <si>
    <t>quantità</t>
  </si>
  <si>
    <t>prezzo
unitario</t>
  </si>
  <si>
    <t>importo</t>
  </si>
  <si>
    <t>unità di misura</t>
  </si>
  <si>
    <t>m³</t>
  </si>
  <si>
    <t>tronco</t>
  </si>
  <si>
    <t>Formazione del letto di posa delle tubazioni di ghisa, …..</t>
  </si>
  <si>
    <t>Fornitura e posa in opera di elemento di base per pozzetti in cemento armato vibrocompresso delle dimensioni interne di m 1,20 x 1,20, ….. per tubazioni del diametro mm 200.</t>
  </si>
  <si>
    <t>per tubaz. del DN Ø mm 200</t>
  </si>
  <si>
    <t>m</t>
  </si>
  <si>
    <t>Fornitura e posa in opera di soletta prefabbricata in c.a., dello spessore minimo di cm 20, del tipo carrabile per la copertura dei pozzetti di ispezione, incrocio o di lavaggio. …..</t>
  </si>
  <si>
    <t>soletta pozzetti</t>
  </si>
  <si>
    <t>m²</t>
  </si>
  <si>
    <t>Fornitura e posa in opera di ferro lavorato per scalini etc.</t>
  </si>
  <si>
    <t>kg</t>
  </si>
  <si>
    <t>Fornitura e posa in opera di chiusino di ghisa stradale unificato in ghisa sferoidale, per pozzetti stradali di acquedotto o di fognatura …..</t>
  </si>
  <si>
    <t>Posa in opera, giunzione e prova di tubazione di gres ceramico con giunto elastico prefabbricato con resina poliuretina per fognatura ….. per centimetro diametro interno e per metro</t>
  </si>
  <si>
    <t>Tubazione in gres ceramico con giunto poliuretanico (compreso il giunto) Norma UNI EN 295 - FN40-48 Sistema C.</t>
  </si>
  <si>
    <t>tubazione del DN mm 200</t>
  </si>
  <si>
    <t>SOMMANO</t>
  </si>
  <si>
    <t>Fornitura e posa in opera di pozzetto prefabbricato in conglomerato cementizio di sezionamento ed ispezione su condotte idriche e fognarie…dim. 1,20x1,20.. sp.15cm</t>
  </si>
  <si>
    <t>cad</t>
  </si>
  <si>
    <t>art</t>
  </si>
  <si>
    <t>F1</t>
  </si>
  <si>
    <t>F2a</t>
  </si>
  <si>
    <t>F2b</t>
  </si>
  <si>
    <t>F3</t>
  </si>
  <si>
    <t>F4</t>
  </si>
  <si>
    <t>F5</t>
  </si>
  <si>
    <t>F7</t>
  </si>
  <si>
    <t>F6</t>
  </si>
  <si>
    <t>F8</t>
  </si>
  <si>
    <t>F9</t>
  </si>
  <si>
    <t>F10</t>
  </si>
  <si>
    <t>COMPUTO RETE FOGNARIA</t>
  </si>
  <si>
    <r>
      <t xml:space="preserve">Scavo a sezione obbligata in </t>
    </r>
    <r>
      <rPr>
        <b/>
        <sz val="11"/>
        <color indexed="8"/>
        <rFont val="Calibri"/>
        <family val="2"/>
        <scheme val="minor"/>
      </rPr>
      <t>roccia di qualsiasi natura</t>
    </r>
    <r>
      <rPr>
        <sz val="11"/>
        <color indexed="8"/>
        <rFont val="Calibri"/>
        <family val="2"/>
        <scheme val="minor"/>
      </rPr>
      <t xml:space="preserve">, ….. compreso gli oneri </t>
    </r>
  </si>
  <si>
    <r>
      <t>Rinterro per il riempimento dei cavi delle condutture ….. (</t>
    </r>
    <r>
      <rPr>
        <b/>
        <sz val="11"/>
        <color theme="1"/>
        <rFont val="Calibri"/>
        <family val="2"/>
        <scheme val="minor"/>
      </rPr>
      <t>stabilizzato</t>
    </r>
    <r>
      <rPr>
        <sz val="11"/>
        <color theme="1"/>
        <rFont val="Calibri"/>
        <family val="2"/>
        <scheme val="minor"/>
      </rPr>
      <t>).</t>
    </r>
  </si>
  <si>
    <r>
      <t>Rinterro per il riempimento dei cavi delle condutture ….. (</t>
    </r>
    <r>
      <rPr>
        <b/>
        <sz val="11"/>
        <color theme="1"/>
        <rFont val="Calibri"/>
        <family val="2"/>
        <scheme val="minor"/>
      </rPr>
      <t>materiale di scavo</t>
    </r>
    <r>
      <rPr>
        <sz val="11"/>
        <color theme="1"/>
        <rFont val="Calibri"/>
        <family val="2"/>
        <scheme val="minor"/>
      </rPr>
      <t>).</t>
    </r>
  </si>
  <si>
    <t>h media 1,70</t>
  </si>
  <si>
    <t>h 1,20 (1,70-0,50)</t>
  </si>
  <si>
    <t xml:space="preserve"> da 2.20 a 1.40</t>
  </si>
  <si>
    <t xml:space="preserve"> da 1.70 a 0.90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</si>
</sst>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4" fontId="1" fillId="0" borderId="6" xfId="0" applyNumberFormat="1" applyFont="1" applyFill="1" applyBorder="1" applyAlignment="1">
      <alignment horizontal="center"/>
    </xf>
    <xf numFmtId="4" fontId="1" fillId="0" borderId="7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wrapText="1"/>
    </xf>
    <xf numFmtId="4" fontId="1" fillId="0" borderId="8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9" xfId="0" applyFont="1" applyBorder="1"/>
    <xf numFmtId="0" fontId="3" fillId="0" borderId="24" xfId="0" applyFont="1" applyBorder="1"/>
    <xf numFmtId="0" fontId="1" fillId="0" borderId="22" xfId="0" applyFont="1" applyFill="1" applyBorder="1" applyAlignment="1">
      <alignment horizontal="center" vertical="top" wrapText="1"/>
    </xf>
    <xf numFmtId="0" fontId="0" fillId="0" borderId="18" xfId="0" applyFont="1" applyBorder="1" applyAlignment="1">
      <alignment horizontal="center"/>
    </xf>
    <xf numFmtId="0" fontId="0" fillId="0" borderId="2" xfId="0" applyFont="1" applyBorder="1"/>
    <xf numFmtId="0" fontId="0" fillId="0" borderId="16" xfId="0" applyFont="1" applyBorder="1"/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/>
    <xf numFmtId="0" fontId="5" fillId="0" borderId="18" xfId="0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top" wrapText="1"/>
    </xf>
    <xf numFmtId="164" fontId="3" fillId="0" borderId="15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5" fillId="0" borderId="16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zoomScale="90" zoomScaleNormal="90" workbookViewId="0">
      <selection activeCell="J24" sqref="J24"/>
    </sheetView>
  </sheetViews>
  <sheetFormatPr defaultRowHeight="15"/>
  <cols>
    <col min="1" max="1" width="9.140625" style="1"/>
    <col min="2" max="2" width="36" customWidth="1"/>
    <col min="3" max="3" width="5.85546875" customWidth="1"/>
    <col min="4" max="4" width="7.5703125" customWidth="1"/>
    <col min="6" max="6" width="15.7109375" customWidth="1"/>
    <col min="7" max="7" width="9.42578125" customWidth="1"/>
    <col min="8" max="8" width="8.5703125" customWidth="1"/>
    <col min="9" max="9" width="10" customWidth="1"/>
    <col min="10" max="10" width="10.42578125" bestFit="1" customWidth="1"/>
    <col min="11" max="11" width="6.85546875" customWidth="1"/>
    <col min="13" max="13" width="18" customWidth="1"/>
  </cols>
  <sheetData>
    <row r="1" spans="1:18" ht="46.5" customHeight="1" thickBot="1">
      <c r="A1" s="8"/>
      <c r="B1" s="57" t="s">
        <v>39</v>
      </c>
      <c r="C1" s="58"/>
      <c r="D1" s="58"/>
      <c r="E1" s="58"/>
      <c r="F1" s="58"/>
      <c r="G1" s="58"/>
      <c r="H1" s="58"/>
      <c r="I1" s="58"/>
      <c r="J1" s="58"/>
      <c r="K1" s="59"/>
    </row>
    <row r="2" spans="1:18" ht="30.75" thickBot="1">
      <c r="A2" s="9"/>
      <c r="B2" s="10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4" t="s">
        <v>8</v>
      </c>
      <c r="H2" s="3" t="s">
        <v>5</v>
      </c>
      <c r="I2" s="5" t="s">
        <v>6</v>
      </c>
      <c r="J2" s="6" t="s">
        <v>7</v>
      </c>
      <c r="K2" s="7" t="s">
        <v>27</v>
      </c>
    </row>
    <row r="3" spans="1:18" ht="45">
      <c r="A3" s="56">
        <v>1</v>
      </c>
      <c r="B3" s="21" t="s">
        <v>40</v>
      </c>
      <c r="C3" s="18"/>
      <c r="D3" s="18">
        <v>720</v>
      </c>
      <c r="E3" s="22">
        <v>0.9</v>
      </c>
      <c r="F3" s="26" t="s">
        <v>45</v>
      </c>
      <c r="G3" s="23" t="s">
        <v>9</v>
      </c>
      <c r="H3" s="18">
        <f>D3*E3*1.7</f>
        <v>1101.5999999999999</v>
      </c>
      <c r="I3" s="18">
        <v>28.23</v>
      </c>
      <c r="J3" s="24">
        <f>H3*I3</f>
        <v>31098.167999999998</v>
      </c>
      <c r="K3" s="11" t="s">
        <v>28</v>
      </c>
      <c r="R3" t="s">
        <v>43</v>
      </c>
    </row>
    <row r="4" spans="1:18" ht="15.75" thickBot="1">
      <c r="A4" s="56"/>
      <c r="B4" s="19"/>
      <c r="C4" s="25"/>
      <c r="D4" s="12"/>
      <c r="E4" s="12"/>
      <c r="F4" s="12"/>
      <c r="G4" s="12"/>
      <c r="H4" s="12"/>
      <c r="I4" s="12"/>
      <c r="J4" s="13"/>
      <c r="K4" s="14"/>
    </row>
    <row r="5" spans="1:18" ht="30">
      <c r="A5" s="56">
        <v>2</v>
      </c>
      <c r="B5" s="21" t="s">
        <v>41</v>
      </c>
      <c r="C5" s="27"/>
      <c r="D5" s="27"/>
      <c r="E5" s="27"/>
      <c r="F5" s="27"/>
      <c r="G5" s="27"/>
      <c r="H5" s="27"/>
      <c r="I5" s="27"/>
      <c r="J5" s="28"/>
      <c r="K5" s="15"/>
    </row>
    <row r="6" spans="1:18">
      <c r="A6" s="56"/>
      <c r="B6" s="29" t="s">
        <v>10</v>
      </c>
      <c r="C6" s="27"/>
      <c r="D6" s="27">
        <v>720</v>
      </c>
      <c r="E6" s="27">
        <v>0.9</v>
      </c>
      <c r="F6" s="27">
        <v>0.5</v>
      </c>
      <c r="G6" s="23" t="s">
        <v>9</v>
      </c>
      <c r="H6" s="27">
        <f xml:space="preserve"> D6*E6*F6</f>
        <v>324</v>
      </c>
      <c r="I6" s="27">
        <v>11.22</v>
      </c>
      <c r="J6" s="30">
        <f xml:space="preserve"> H6*I6</f>
        <v>3635.28</v>
      </c>
      <c r="K6" s="15" t="s">
        <v>29</v>
      </c>
    </row>
    <row r="7" spans="1:18" ht="15.75" thickBot="1">
      <c r="A7" s="56"/>
      <c r="B7" s="31"/>
      <c r="C7" s="32"/>
      <c r="D7" s="32"/>
      <c r="E7" s="32"/>
      <c r="F7" s="32"/>
      <c r="G7" s="32"/>
      <c r="H7" s="32"/>
      <c r="I7" s="32"/>
      <c r="J7" s="33"/>
      <c r="K7" s="14"/>
    </row>
    <row r="8" spans="1:18" ht="45">
      <c r="A8" s="56">
        <v>3</v>
      </c>
      <c r="B8" s="21" t="s">
        <v>42</v>
      </c>
      <c r="C8" s="27"/>
      <c r="D8" s="27"/>
      <c r="E8" s="27"/>
      <c r="F8" s="27"/>
      <c r="G8" s="27"/>
      <c r="H8" s="34"/>
      <c r="I8" s="34"/>
      <c r="J8" s="35"/>
      <c r="K8" s="16"/>
    </row>
    <row r="9" spans="1:18">
      <c r="A9" s="56"/>
      <c r="B9" s="29" t="s">
        <v>10</v>
      </c>
      <c r="C9" s="27"/>
      <c r="D9" s="27">
        <v>720</v>
      </c>
      <c r="E9" s="27">
        <v>0.9</v>
      </c>
      <c r="F9" s="55" t="s">
        <v>46</v>
      </c>
      <c r="G9" s="23" t="s">
        <v>9</v>
      </c>
      <c r="H9" s="18">
        <f>D9*E9*1.2</f>
        <v>777.6</v>
      </c>
      <c r="I9" s="27">
        <v>4.24</v>
      </c>
      <c r="J9" s="36">
        <f xml:space="preserve"> H9*I9</f>
        <v>3297.0240000000003</v>
      </c>
      <c r="K9" s="15" t="s">
        <v>30</v>
      </c>
      <c r="R9" t="s">
        <v>44</v>
      </c>
    </row>
    <row r="10" spans="1:18" ht="15.75" thickBot="1">
      <c r="A10" s="56"/>
      <c r="B10" s="31"/>
      <c r="C10" s="32"/>
      <c r="D10" s="32"/>
      <c r="E10" s="32"/>
      <c r="F10" s="32"/>
      <c r="G10" s="32"/>
      <c r="H10" s="32"/>
      <c r="I10" s="32"/>
      <c r="J10" s="33"/>
      <c r="K10" s="14"/>
    </row>
    <row r="11" spans="1:18" ht="30">
      <c r="A11" s="56">
        <v>4</v>
      </c>
      <c r="B11" s="21" t="s">
        <v>11</v>
      </c>
      <c r="C11" s="34"/>
      <c r="D11" s="34"/>
      <c r="E11" s="34"/>
      <c r="F11" s="34"/>
      <c r="G11" s="34"/>
      <c r="H11" s="27"/>
      <c r="I11" s="34"/>
      <c r="J11" s="35"/>
      <c r="K11" s="16"/>
    </row>
    <row r="12" spans="1:18">
      <c r="A12" s="56"/>
      <c r="B12" s="29" t="s">
        <v>10</v>
      </c>
      <c r="C12" s="27"/>
      <c r="D12" s="27">
        <v>720</v>
      </c>
      <c r="E12" s="27">
        <v>0.9</v>
      </c>
      <c r="F12" s="27">
        <v>0.2</v>
      </c>
      <c r="G12" s="23" t="s">
        <v>9</v>
      </c>
      <c r="H12" s="27">
        <f xml:space="preserve"> D12*E12*F12</f>
        <v>129.6</v>
      </c>
      <c r="I12" s="27">
        <v>14.09</v>
      </c>
      <c r="J12" s="37">
        <f xml:space="preserve"> H12*I12</f>
        <v>1826.0639999999999</v>
      </c>
      <c r="K12" s="15" t="s">
        <v>31</v>
      </c>
    </row>
    <row r="13" spans="1:18" ht="15.75" thickBot="1">
      <c r="A13" s="56"/>
      <c r="B13" s="38"/>
      <c r="C13" s="27"/>
      <c r="D13" s="27"/>
      <c r="E13" s="27"/>
      <c r="F13" s="27"/>
      <c r="G13" s="27"/>
      <c r="H13" s="27"/>
      <c r="I13" s="32"/>
      <c r="J13" s="33"/>
      <c r="K13" s="14"/>
    </row>
    <row r="14" spans="1:18" ht="90">
      <c r="A14" s="56">
        <v>5</v>
      </c>
      <c r="B14" s="21" t="s">
        <v>12</v>
      </c>
      <c r="C14" s="39"/>
      <c r="D14" s="34"/>
      <c r="E14" s="34"/>
      <c r="F14" s="34"/>
      <c r="G14" s="34"/>
      <c r="H14" s="34"/>
      <c r="I14" s="34"/>
      <c r="J14" s="35"/>
      <c r="K14" s="16"/>
    </row>
    <row r="15" spans="1:18">
      <c r="A15" s="56"/>
      <c r="B15" s="29" t="s">
        <v>13</v>
      </c>
      <c r="C15" s="41">
        <v>21</v>
      </c>
      <c r="D15" s="27"/>
      <c r="E15" s="27"/>
      <c r="F15" s="27"/>
      <c r="G15" s="27" t="s">
        <v>26</v>
      </c>
      <c r="H15" s="27">
        <v>21</v>
      </c>
      <c r="I15" s="27">
        <v>153.4</v>
      </c>
      <c r="J15" s="40">
        <f xml:space="preserve"> H15*I15</f>
        <v>3221.4</v>
      </c>
      <c r="K15" s="15" t="s">
        <v>32</v>
      </c>
    </row>
    <row r="16" spans="1:18" ht="15.75" thickBot="1">
      <c r="A16" s="56"/>
      <c r="B16" s="38"/>
      <c r="C16" s="32"/>
      <c r="D16" s="32"/>
      <c r="E16" s="32"/>
      <c r="F16" s="32"/>
      <c r="G16" s="32"/>
      <c r="H16" s="32"/>
      <c r="I16" s="32"/>
      <c r="J16" s="33"/>
      <c r="K16" s="14"/>
    </row>
    <row r="17" spans="1:11" ht="75">
      <c r="A17" s="56">
        <v>6</v>
      </c>
      <c r="B17" s="21" t="s">
        <v>25</v>
      </c>
      <c r="C17" s="41">
        <v>21</v>
      </c>
      <c r="D17" s="22"/>
      <c r="E17" s="22"/>
      <c r="F17" s="22"/>
      <c r="G17" s="23" t="s">
        <v>26</v>
      </c>
      <c r="H17" s="41">
        <v>21</v>
      </c>
      <c r="I17" s="39">
        <v>256</v>
      </c>
      <c r="J17" s="42">
        <f>H17*I17</f>
        <v>5376</v>
      </c>
      <c r="K17" s="16" t="s">
        <v>33</v>
      </c>
    </row>
    <row r="18" spans="1:11" ht="15.75" thickBot="1">
      <c r="A18" s="56"/>
      <c r="B18" s="31"/>
      <c r="C18" s="22"/>
      <c r="D18" s="22"/>
      <c r="E18" s="22"/>
      <c r="F18" s="22"/>
      <c r="G18" s="23"/>
      <c r="H18" s="22"/>
      <c r="I18" s="43"/>
      <c r="J18" s="44"/>
      <c r="K18" s="14"/>
    </row>
    <row r="19" spans="1:11" ht="75">
      <c r="A19" s="56">
        <v>7</v>
      </c>
      <c r="B19" s="21" t="s">
        <v>15</v>
      </c>
      <c r="C19" s="39"/>
      <c r="D19" s="34"/>
      <c r="E19" s="34"/>
      <c r="F19" s="34"/>
      <c r="G19" s="34"/>
      <c r="H19" s="34"/>
      <c r="I19" s="34"/>
      <c r="J19" s="35"/>
      <c r="K19" s="16"/>
    </row>
    <row r="20" spans="1:11">
      <c r="A20" s="56"/>
      <c r="B20" s="29" t="s">
        <v>16</v>
      </c>
      <c r="C20" s="41">
        <v>21</v>
      </c>
      <c r="D20" s="27"/>
      <c r="E20" s="27"/>
      <c r="F20" s="27"/>
      <c r="G20" s="23" t="s">
        <v>17</v>
      </c>
      <c r="H20" s="27">
        <v>21</v>
      </c>
      <c r="I20" s="27">
        <v>58.52</v>
      </c>
      <c r="J20" s="40">
        <f xml:space="preserve"> C20*I20</f>
        <v>1228.92</v>
      </c>
      <c r="K20" s="17" t="s">
        <v>35</v>
      </c>
    </row>
    <row r="21" spans="1:11" ht="15.75" thickBot="1">
      <c r="A21" s="56"/>
      <c r="B21" s="38"/>
      <c r="C21" s="32"/>
      <c r="D21" s="32"/>
      <c r="E21" s="32"/>
      <c r="F21" s="32"/>
      <c r="G21" s="32"/>
      <c r="H21" s="32"/>
      <c r="I21" s="32"/>
      <c r="J21" s="33"/>
      <c r="K21" s="14"/>
    </row>
    <row r="22" spans="1:11" ht="30">
      <c r="A22" s="56">
        <v>8</v>
      </c>
      <c r="B22" s="21" t="s">
        <v>18</v>
      </c>
      <c r="C22" s="41">
        <v>21</v>
      </c>
      <c r="D22" s="22"/>
      <c r="E22" s="22"/>
      <c r="F22" s="22">
        <v>30</v>
      </c>
      <c r="G22" s="27" t="s">
        <v>19</v>
      </c>
      <c r="H22" s="27">
        <f>C22*F22</f>
        <v>630</v>
      </c>
      <c r="I22" s="27">
        <v>1.87</v>
      </c>
      <c r="J22" s="36">
        <f xml:space="preserve"> H22*I22</f>
        <v>1178.1000000000001</v>
      </c>
      <c r="K22" s="15" t="s">
        <v>34</v>
      </c>
    </row>
    <row r="23" spans="1:11" ht="15.75" thickBot="1">
      <c r="A23" s="56"/>
      <c r="B23" s="31"/>
      <c r="C23" s="22"/>
      <c r="D23" s="22"/>
      <c r="E23" s="22"/>
      <c r="F23" s="22"/>
      <c r="G23" s="27"/>
      <c r="H23" s="27"/>
      <c r="I23" s="27"/>
      <c r="J23" s="37"/>
      <c r="K23" s="14"/>
    </row>
    <row r="24" spans="1:11" ht="60">
      <c r="A24" s="56">
        <v>9</v>
      </c>
      <c r="B24" s="21" t="s">
        <v>20</v>
      </c>
      <c r="C24" s="34">
        <v>21</v>
      </c>
      <c r="D24" s="34"/>
      <c r="E24" s="34"/>
      <c r="F24" s="34"/>
      <c r="G24" s="34"/>
      <c r="H24" s="34"/>
      <c r="I24" s="34">
        <v>176</v>
      </c>
      <c r="J24" s="60">
        <f xml:space="preserve"> C24*I24</f>
        <v>3696</v>
      </c>
      <c r="K24" s="16" t="s">
        <v>36</v>
      </c>
    </row>
    <row r="25" spans="1:11" ht="15.75" thickBot="1">
      <c r="A25" s="56"/>
      <c r="B25" s="38"/>
      <c r="C25" s="32"/>
      <c r="D25" s="32"/>
      <c r="E25" s="32"/>
      <c r="F25" s="32"/>
      <c r="G25" s="32"/>
      <c r="H25" s="32"/>
      <c r="I25" s="32"/>
      <c r="J25" s="33"/>
      <c r="K25" s="14"/>
    </row>
    <row r="26" spans="1:11" ht="90">
      <c r="A26" s="56">
        <v>10</v>
      </c>
      <c r="B26" s="21" t="s">
        <v>21</v>
      </c>
      <c r="C26" s="45">
        <v>10</v>
      </c>
      <c r="D26" s="34">
        <v>720</v>
      </c>
      <c r="E26" s="34"/>
      <c r="F26" s="34"/>
      <c r="G26" s="34"/>
      <c r="H26" s="34">
        <f xml:space="preserve"> C26*D26</f>
        <v>7200</v>
      </c>
      <c r="I26" s="34">
        <v>0.34</v>
      </c>
      <c r="J26" s="46">
        <f xml:space="preserve"> H26*I26</f>
        <v>2448</v>
      </c>
      <c r="K26" s="16" t="s">
        <v>37</v>
      </c>
    </row>
    <row r="27" spans="1:11" ht="15.75" thickBot="1">
      <c r="A27" s="56"/>
      <c r="B27" s="38"/>
      <c r="C27" s="47"/>
      <c r="D27" s="32"/>
      <c r="E27" s="32"/>
      <c r="F27" s="32"/>
      <c r="G27" s="32"/>
      <c r="H27" s="32"/>
      <c r="I27" s="32"/>
      <c r="J27" s="33"/>
      <c r="K27" s="14"/>
    </row>
    <row r="28" spans="1:11" ht="60">
      <c r="A28" s="56">
        <v>11</v>
      </c>
      <c r="B28" s="21" t="s">
        <v>22</v>
      </c>
      <c r="C28" s="27"/>
      <c r="D28" s="27"/>
      <c r="E28" s="27"/>
      <c r="F28" s="27"/>
      <c r="G28" s="27"/>
      <c r="H28" s="27"/>
      <c r="I28" s="27"/>
      <c r="J28" s="28"/>
      <c r="K28" s="15"/>
    </row>
    <row r="29" spans="1:11" ht="15.75" thickBot="1">
      <c r="A29" s="56"/>
      <c r="B29" s="31" t="s">
        <v>23</v>
      </c>
      <c r="C29" s="27"/>
      <c r="D29" s="27"/>
      <c r="E29" s="27"/>
      <c r="F29" s="27"/>
      <c r="G29" s="27" t="s">
        <v>14</v>
      </c>
      <c r="H29" s="27">
        <v>720</v>
      </c>
      <c r="I29" s="27">
        <v>35.64</v>
      </c>
      <c r="J29" s="30">
        <f xml:space="preserve"> H29*I29</f>
        <v>25660.799999999999</v>
      </c>
      <c r="K29" s="19" t="s">
        <v>38</v>
      </c>
    </row>
    <row r="30" spans="1:11">
      <c r="B30" s="48"/>
      <c r="C30" s="49"/>
      <c r="D30" s="49"/>
      <c r="E30" s="49"/>
      <c r="F30" s="49"/>
      <c r="G30" s="50"/>
      <c r="H30" s="48"/>
      <c r="I30" s="49"/>
      <c r="J30" s="50"/>
      <c r="K30" s="20"/>
    </row>
    <row r="31" spans="1:11" ht="15.75" thickBot="1">
      <c r="B31" s="51"/>
      <c r="C31" s="52"/>
      <c r="D31" s="52"/>
      <c r="E31" s="52"/>
      <c r="F31" s="52"/>
      <c r="G31" s="53"/>
      <c r="H31" s="51"/>
      <c r="I31" s="52" t="s">
        <v>24</v>
      </c>
      <c r="J31" s="54">
        <f xml:space="preserve"> SUM(J3:J29)</f>
        <v>82665.755999999994</v>
      </c>
      <c r="K31" s="20"/>
    </row>
  </sheetData>
  <mergeCells count="12">
    <mergeCell ref="A28:A29"/>
    <mergeCell ref="B1:K1"/>
    <mergeCell ref="A3:A4"/>
    <mergeCell ref="A5:A7"/>
    <mergeCell ref="A8:A10"/>
    <mergeCell ref="A11:A13"/>
    <mergeCell ref="A14:A16"/>
    <mergeCell ref="A17:A18"/>
    <mergeCell ref="A19:A21"/>
    <mergeCell ref="A22:A23"/>
    <mergeCell ref="A24:A25"/>
    <mergeCell ref="A26:A27"/>
  </mergeCells>
  <pageMargins left="0.45" right="0.28999999999999998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2014-11-18T16:12:50Z</dcterms:modified>
</cp:coreProperties>
</file>